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1012" windowHeight="8196" activeTab="2"/>
  </bookViews>
  <sheets>
    <sheet name="Cost Calc" sheetId="4" r:id="rId1"/>
    <sheet name="Income" sheetId="3" r:id="rId2"/>
    <sheet name="Expenses" sheetId="2" r:id="rId3"/>
  </sheets>
  <calcPr calcId="124519"/>
</workbook>
</file>

<file path=xl/calcChain.xml><?xml version="1.0" encoding="utf-8"?>
<calcChain xmlns="http://schemas.openxmlformats.org/spreadsheetml/2006/main">
  <c r="E40" i="2"/>
  <c r="F40" s="1"/>
  <c r="E39"/>
  <c r="E38"/>
  <c r="F38" s="1"/>
  <c r="E41"/>
  <c r="E54"/>
  <c r="G3" i="3"/>
  <c r="F5"/>
  <c r="E146" i="2"/>
  <c r="E145"/>
  <c r="E144"/>
  <c r="E141"/>
  <c r="E140"/>
  <c r="E138"/>
  <c r="E137"/>
  <c r="E136"/>
  <c r="E134"/>
  <c r="E133"/>
  <c r="E132"/>
  <c r="E130"/>
  <c r="E129"/>
  <c r="E127"/>
  <c r="E126"/>
  <c r="E123"/>
  <c r="E122"/>
  <c r="E121"/>
  <c r="E119"/>
  <c r="E118"/>
  <c r="E117"/>
  <c r="E115"/>
  <c r="E114"/>
  <c r="E113"/>
  <c r="E112"/>
  <c r="E111"/>
  <c r="E110"/>
  <c r="E109"/>
  <c r="E107"/>
  <c r="E106"/>
  <c r="E105"/>
  <c r="E103"/>
  <c r="E102"/>
  <c r="E101"/>
  <c r="E60"/>
  <c r="E59"/>
  <c r="E58"/>
  <c r="E56"/>
  <c r="E55"/>
  <c r="E53"/>
  <c r="E51"/>
  <c r="E50"/>
  <c r="E49"/>
  <c r="E47"/>
  <c r="E46"/>
  <c r="E45"/>
  <c r="E36"/>
  <c r="E35"/>
  <c r="E34"/>
  <c r="E33"/>
  <c r="E32"/>
  <c r="E31"/>
  <c r="F31" s="1"/>
  <c r="E27"/>
  <c r="E25"/>
  <c r="E24"/>
  <c r="E22"/>
  <c r="E20"/>
  <c r="E19"/>
  <c r="E17"/>
  <c r="E16"/>
  <c r="E14"/>
  <c r="E12"/>
  <c r="F12" s="1"/>
  <c r="E10"/>
  <c r="E8"/>
  <c r="E6"/>
  <c r="E5"/>
  <c r="E3"/>
  <c r="F3" s="1"/>
  <c r="E83"/>
  <c r="E82"/>
  <c r="E81"/>
  <c r="E80"/>
  <c r="E79"/>
  <c r="E78"/>
  <c r="E77"/>
  <c r="E76"/>
  <c r="E75"/>
  <c r="E74"/>
  <c r="E73"/>
  <c r="E72"/>
  <c r="E70"/>
  <c r="E69"/>
  <c r="E68"/>
  <c r="E67"/>
  <c r="E65"/>
  <c r="E64"/>
  <c r="E63"/>
  <c r="E62"/>
  <c r="G38" l="1"/>
  <c r="F62"/>
  <c r="F49"/>
  <c r="F126"/>
  <c r="F136"/>
  <c r="G136" s="1"/>
  <c r="F45"/>
  <c r="F140"/>
  <c r="G140" s="1"/>
  <c r="F132"/>
  <c r="F53"/>
  <c r="F58"/>
  <c r="F117"/>
  <c r="G117" s="1"/>
  <c r="F72"/>
  <c r="F105"/>
  <c r="G105" s="1"/>
  <c r="F109"/>
  <c r="G109" s="1"/>
  <c r="F67"/>
  <c r="F76"/>
  <c r="F5"/>
  <c r="F101"/>
  <c r="G101" s="1"/>
  <c r="F80"/>
  <c r="F16"/>
  <c r="G16" s="1"/>
  <c r="F32"/>
  <c r="G31" s="1"/>
  <c r="F144"/>
  <c r="G144" s="1"/>
  <c r="G132"/>
  <c r="G17" i="3"/>
  <c r="F19"/>
  <c r="E19"/>
  <c r="E18"/>
  <c r="E17"/>
  <c r="F18"/>
  <c r="F17"/>
  <c r="B18"/>
  <c r="B17"/>
  <c r="G9"/>
  <c r="F4"/>
  <c r="F3"/>
  <c r="G12" i="2"/>
  <c r="G3"/>
  <c r="G62" l="1"/>
  <c r="G45"/>
  <c r="G76"/>
  <c r="G5"/>
  <c r="G1" i="3"/>
  <c r="F3" i="4" s="1"/>
  <c r="G1" i="2" l="1"/>
  <c r="F7" i="4" s="1"/>
  <c r="F11" s="1"/>
</calcChain>
</file>

<file path=xl/sharedStrings.xml><?xml version="1.0" encoding="utf-8"?>
<sst xmlns="http://schemas.openxmlformats.org/spreadsheetml/2006/main" count="176" uniqueCount="119">
  <si>
    <t>Coursemaster</t>
  </si>
  <si>
    <t>Prize giving</t>
  </si>
  <si>
    <t>Marketing</t>
  </si>
  <si>
    <t>Security</t>
  </si>
  <si>
    <t>Income</t>
  </si>
  <si>
    <t>Entries</t>
  </si>
  <si>
    <t>Amount per entry</t>
  </si>
  <si>
    <t>No of entries</t>
  </si>
  <si>
    <t>Total</t>
  </si>
  <si>
    <t>Sponsors</t>
  </si>
  <si>
    <t>Total for entries</t>
  </si>
  <si>
    <t>Expenses</t>
  </si>
  <si>
    <t>Item</t>
  </si>
  <si>
    <t>Description</t>
  </si>
  <si>
    <t>Subtotal</t>
  </si>
  <si>
    <t>Hire of venue</t>
  </si>
  <si>
    <t>Ridemaster</t>
  </si>
  <si>
    <t>Fee</t>
  </si>
  <si>
    <t>Travel</t>
  </si>
  <si>
    <t>Accomodation</t>
  </si>
  <si>
    <t>Quantity</t>
  </si>
  <si>
    <t>Unit price</t>
  </si>
  <si>
    <t>Sound system</t>
  </si>
  <si>
    <t>Ride organiser</t>
  </si>
  <si>
    <t>Ride secretary</t>
  </si>
  <si>
    <t>Chief vet</t>
  </si>
  <si>
    <t>Treatment vet</t>
  </si>
  <si>
    <t>Line Vet 1</t>
  </si>
  <si>
    <t>Line Vet 2</t>
  </si>
  <si>
    <t>Line Vet 3</t>
  </si>
  <si>
    <t>Mobile paddock hire</t>
  </si>
  <si>
    <t>Portable toilet hire</t>
  </si>
  <si>
    <t>Portable bathroom hire</t>
  </si>
  <si>
    <t>Online entry system</t>
  </si>
  <si>
    <t>Live result system</t>
  </si>
  <si>
    <t>Timekeeper</t>
  </si>
  <si>
    <t>Horse marker</t>
  </si>
  <si>
    <t>Weigh-in steward</t>
  </si>
  <si>
    <t>Registration assistent</t>
  </si>
  <si>
    <t>Arrival scanner</t>
  </si>
  <si>
    <t>Vet-in scanner</t>
  </si>
  <si>
    <t>Vet-in steward</t>
  </si>
  <si>
    <t>Vet-out steward</t>
  </si>
  <si>
    <t>Marking of course</t>
  </si>
  <si>
    <t>Fuel</t>
  </si>
  <si>
    <t>Putting out water</t>
  </si>
  <si>
    <t>Refreshments officials</t>
  </si>
  <si>
    <t>Coffee/tea/sugar</t>
  </si>
  <si>
    <t>Cold drinks</t>
  </si>
  <si>
    <t>Meals</t>
  </si>
  <si>
    <t>Servicing ablutions</t>
  </si>
  <si>
    <t>Toiletpaper</t>
  </si>
  <si>
    <t>Soap</t>
  </si>
  <si>
    <t>Cleaner</t>
  </si>
  <si>
    <t>Water car hire</t>
  </si>
  <si>
    <t>Refilling course water</t>
  </si>
  <si>
    <t>Cooling area water</t>
  </si>
  <si>
    <t>Hire of troughs</t>
  </si>
  <si>
    <t>Adds in paper</t>
  </si>
  <si>
    <t>Printing ride program</t>
  </si>
  <si>
    <t>Sale of promotional items</t>
  </si>
  <si>
    <t>Cost</t>
  </si>
  <si>
    <t>No sold</t>
  </si>
  <si>
    <t>Profit/Loss</t>
  </si>
  <si>
    <t>Cost Calculation</t>
  </si>
  <si>
    <t>120km</t>
  </si>
  <si>
    <t>80km</t>
  </si>
  <si>
    <t>Joe Soap</t>
  </si>
  <si>
    <t>Sparkling Shoes</t>
  </si>
  <si>
    <t>Equifeeds</t>
  </si>
  <si>
    <t>Goods given</t>
  </si>
  <si>
    <t>Money/Goods</t>
  </si>
  <si>
    <t>Money</t>
  </si>
  <si>
    <t>Total for sponsors</t>
  </si>
  <si>
    <t>Selling price</t>
  </si>
  <si>
    <t>Profit/loss</t>
  </si>
  <si>
    <t>Total for promotional sales</t>
  </si>
  <si>
    <t>Sponsor exposure facility</t>
  </si>
  <si>
    <t>Caps (50 @R25)</t>
  </si>
  <si>
    <t>Tshirts (100 @R35)</t>
  </si>
  <si>
    <t>Sales income</t>
  </si>
  <si>
    <t>Pens (300 @.50)</t>
  </si>
  <si>
    <t>Peter Pan</t>
  </si>
  <si>
    <t>Medals</t>
  </si>
  <si>
    <t>Certificates</t>
  </si>
  <si>
    <t>Cash prizes</t>
  </si>
  <si>
    <t>Hire of paddocks</t>
  </si>
  <si>
    <t>Transport</t>
  </si>
  <si>
    <t>President of the ground jury</t>
  </si>
  <si>
    <t>Foreign judge</t>
  </si>
  <si>
    <t>Chief Steward</t>
  </si>
  <si>
    <t>Technical Delegate</t>
  </si>
  <si>
    <t>Medical standby</t>
  </si>
  <si>
    <t>Ambulance on call</t>
  </si>
  <si>
    <t>Traffic control</t>
  </si>
  <si>
    <t>Officials at checkpoints</t>
  </si>
  <si>
    <t>Horsebox on call</t>
  </si>
  <si>
    <t>Marking of terrain/vet area</t>
  </si>
  <si>
    <t>Replacing of course markers</t>
  </si>
  <si>
    <t>Replacing of terrain markers</t>
  </si>
  <si>
    <t>Generators</t>
  </si>
  <si>
    <t>Hire</t>
  </si>
  <si>
    <t>Mr Moneyspender</t>
  </si>
  <si>
    <t>Foreign Vet Delegate</t>
  </si>
  <si>
    <t>Head fees Union</t>
  </si>
  <si>
    <t>ERASA</t>
  </si>
  <si>
    <t>Blood testing</t>
  </si>
  <si>
    <t>Head fees ERASA riders</t>
  </si>
  <si>
    <t>Insurance</t>
  </si>
  <si>
    <t>Head fees dayriders</t>
  </si>
  <si>
    <t>Fee Friday</t>
  </si>
  <si>
    <t>Fee Saturday</t>
  </si>
  <si>
    <t>Subtotal per section</t>
  </si>
  <si>
    <t>Day riders</t>
  </si>
  <si>
    <t>Operation and hire</t>
  </si>
  <si>
    <t>FEI *</t>
  </si>
  <si>
    <t>Calendar fees</t>
  </si>
  <si>
    <t>Organising dues</t>
  </si>
  <si>
    <t>FEI ** and ***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</si>
</sst>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indent="7"/>
    </xf>
    <xf numFmtId="4" fontId="2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4" fontId="0" fillId="8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4" fontId="0" fillId="9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4" fontId="0" fillId="10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4" fontId="0" fillId="12" borderId="1" xfId="0" applyNumberForma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4" fontId="0" fillId="11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center" wrapText="1"/>
    </xf>
    <xf numFmtId="4" fontId="1" fillId="7" borderId="1" xfId="0" applyNumberFormat="1" applyFont="1" applyFill="1" applyBorder="1" applyAlignment="1">
      <alignment horizontal="center" wrapText="1"/>
    </xf>
    <xf numFmtId="4" fontId="1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 wrapText="1"/>
    </xf>
    <xf numFmtId="4" fontId="0" fillId="7" borderId="1" xfId="0" applyNumberFormat="1" applyFill="1" applyBorder="1" applyAlignment="1">
      <alignment horizontal="center" wrapText="1"/>
    </xf>
    <xf numFmtId="4" fontId="0" fillId="7" borderId="1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4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4" fontId="1" fillId="10" borderId="1" xfId="0" applyNumberFormat="1" applyFont="1" applyFill="1" applyBorder="1" applyAlignment="1">
      <alignment horizontal="center" wrapText="1"/>
    </xf>
    <xf numFmtId="4" fontId="1" fillId="10" borderId="1" xfId="0" applyNumberFormat="1" applyFont="1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0" fontId="0" fillId="10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" fontId="1" fillId="7" borderId="1" xfId="0" applyNumberFormat="1" applyFont="1" applyFill="1" applyBorder="1" applyAlignment="1">
      <alignment horizontal="center" wrapText="1"/>
    </xf>
    <xf numFmtId="0" fontId="0" fillId="7" borderId="1" xfId="0" applyFont="1" applyFill="1" applyBorder="1" applyAlignment="1">
      <alignment horizontal="center" wrapText="1"/>
    </xf>
    <xf numFmtId="4" fontId="0" fillId="7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sqref="A1:F1"/>
    </sheetView>
  </sheetViews>
  <sheetFormatPr defaultRowHeight="14.4"/>
  <cols>
    <col min="1" max="1" width="24.44140625" customWidth="1"/>
    <col min="2" max="2" width="18.21875" bestFit="1" customWidth="1"/>
    <col min="3" max="3" width="12.88671875" style="1" customWidth="1"/>
    <col min="4" max="4" width="12.88671875" style="9" customWidth="1"/>
    <col min="5" max="5" width="30.109375" style="9" customWidth="1"/>
    <col min="6" max="6" width="34.88671875" style="9" bestFit="1" customWidth="1"/>
  </cols>
  <sheetData>
    <row r="1" spans="1:7" ht="36.6">
      <c r="A1" s="65" t="s">
        <v>64</v>
      </c>
      <c r="B1" s="65"/>
      <c r="C1" s="65"/>
      <c r="D1" s="65"/>
      <c r="E1" s="65"/>
      <c r="F1" s="65"/>
    </row>
    <row r="3" spans="1:7" ht="25.8">
      <c r="A3" s="66" t="s">
        <v>4</v>
      </c>
      <c r="B3" s="66"/>
      <c r="C3" s="5"/>
      <c r="D3" s="7"/>
      <c r="E3" s="7"/>
      <c r="F3" s="7">
        <f>+Income!G1</f>
        <v>53200</v>
      </c>
      <c r="G3" s="3"/>
    </row>
    <row r="4" spans="1:7">
      <c r="A4" s="4"/>
    </row>
    <row r="7" spans="1:7" ht="25.8">
      <c r="A7" s="66" t="s">
        <v>11</v>
      </c>
      <c r="B7" s="66"/>
      <c r="C7" s="5"/>
      <c r="D7" s="7"/>
      <c r="E7" s="10"/>
      <c r="F7" s="7">
        <f>+Expenses!G1</f>
        <v>76294.5</v>
      </c>
    </row>
    <row r="8" spans="1:7">
      <c r="A8" s="4"/>
      <c r="B8" s="4"/>
      <c r="C8" s="4"/>
      <c r="D8" s="8"/>
      <c r="E8" s="8"/>
      <c r="F8" s="8"/>
      <c r="G8" s="8"/>
    </row>
    <row r="11" spans="1:7" ht="25.8">
      <c r="A11" s="66" t="s">
        <v>63</v>
      </c>
      <c r="B11" s="66"/>
      <c r="C11" s="5"/>
      <c r="D11" s="7"/>
      <c r="E11" s="10"/>
      <c r="F11" s="7">
        <f>+F3-F7</f>
        <v>-23094.5</v>
      </c>
    </row>
  </sheetData>
  <mergeCells count="4">
    <mergeCell ref="A1:F1"/>
    <mergeCell ref="A3:B3"/>
    <mergeCell ref="A7:B7"/>
    <mergeCell ref="A11:B1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A2" sqref="A2:G19"/>
    </sheetView>
  </sheetViews>
  <sheetFormatPr defaultRowHeight="14.4"/>
  <cols>
    <col min="1" max="1" width="24.44140625" style="11" customWidth="1"/>
    <col min="2" max="2" width="16.109375" style="9" bestFit="1" customWidth="1"/>
    <col min="3" max="3" width="11" style="9" bestFit="1" customWidth="1"/>
    <col min="4" max="4" width="7.33203125" style="9" bestFit="1" customWidth="1"/>
    <col min="5" max="5" width="11.88671875" style="9" bestFit="1" customWidth="1"/>
    <col min="6" max="6" width="9.6640625" style="9" bestFit="1" customWidth="1"/>
    <col min="7" max="7" width="34.88671875" style="9" bestFit="1" customWidth="1"/>
  </cols>
  <sheetData>
    <row r="1" spans="1:7" ht="36.6">
      <c r="A1" s="67" t="s">
        <v>4</v>
      </c>
      <c r="B1" s="67"/>
      <c r="C1" s="13"/>
      <c r="D1" s="7"/>
      <c r="E1" s="7"/>
      <c r="F1" s="7"/>
      <c r="G1" s="7">
        <f>SUM(G3:G20)</f>
        <v>53200</v>
      </c>
    </row>
    <row r="2" spans="1:7">
      <c r="A2" s="46" t="s">
        <v>5</v>
      </c>
      <c r="B2" s="47" t="s">
        <v>6</v>
      </c>
      <c r="C2" s="47"/>
      <c r="D2" s="47"/>
      <c r="E2" s="47" t="s">
        <v>7</v>
      </c>
      <c r="F2" s="47" t="s">
        <v>14</v>
      </c>
      <c r="G2" s="47" t="s">
        <v>10</v>
      </c>
    </row>
    <row r="3" spans="1:7">
      <c r="A3" s="48" t="s">
        <v>65</v>
      </c>
      <c r="B3" s="33">
        <v>850</v>
      </c>
      <c r="C3" s="33"/>
      <c r="D3" s="33"/>
      <c r="E3" s="33">
        <v>30</v>
      </c>
      <c r="F3" s="33">
        <f>+E3*B3</f>
        <v>25500</v>
      </c>
      <c r="G3" s="33">
        <f>SUM(F3:F5)</f>
        <v>40000</v>
      </c>
    </row>
    <row r="4" spans="1:7">
      <c r="A4" s="48" t="s">
        <v>66</v>
      </c>
      <c r="B4" s="33">
        <v>650</v>
      </c>
      <c r="C4" s="33"/>
      <c r="D4" s="33"/>
      <c r="E4" s="33">
        <v>20</v>
      </c>
      <c r="F4" s="33">
        <f>+E4*B4</f>
        <v>13000</v>
      </c>
      <c r="G4" s="33"/>
    </row>
    <row r="5" spans="1:7">
      <c r="A5" s="48" t="s">
        <v>113</v>
      </c>
      <c r="B5" s="33">
        <v>300</v>
      </c>
      <c r="C5" s="33"/>
      <c r="D5" s="33"/>
      <c r="E5" s="33">
        <v>5</v>
      </c>
      <c r="F5" s="33">
        <f>+E5*B5</f>
        <v>1500</v>
      </c>
      <c r="G5" s="33"/>
    </row>
    <row r="6" spans="1:7">
      <c r="A6" s="49"/>
      <c r="B6" s="21"/>
      <c r="C6" s="21"/>
      <c r="D6" s="21"/>
      <c r="E6" s="21"/>
      <c r="F6" s="21"/>
      <c r="G6" s="21"/>
    </row>
    <row r="7" spans="1:7">
      <c r="A7" s="49"/>
      <c r="B7" s="21"/>
      <c r="C7" s="21"/>
      <c r="D7" s="21"/>
      <c r="E7" s="21"/>
      <c r="F7" s="21"/>
      <c r="G7" s="21"/>
    </row>
    <row r="8" spans="1:7">
      <c r="A8" s="50" t="s">
        <v>9</v>
      </c>
      <c r="B8" s="51" t="s">
        <v>71</v>
      </c>
      <c r="C8" s="51"/>
      <c r="D8" s="68" t="s">
        <v>70</v>
      </c>
      <c r="E8" s="68"/>
      <c r="F8" s="52" t="s">
        <v>14</v>
      </c>
      <c r="G8" s="51" t="s">
        <v>73</v>
      </c>
    </row>
    <row r="9" spans="1:7">
      <c r="A9" s="53" t="s">
        <v>67</v>
      </c>
      <c r="B9" s="54" t="s">
        <v>72</v>
      </c>
      <c r="C9" s="70"/>
      <c r="D9" s="70"/>
      <c r="E9" s="70"/>
      <c r="F9" s="55">
        <v>5000</v>
      </c>
      <c r="G9" s="55">
        <f>SUM(F9:F13)</f>
        <v>11800</v>
      </c>
    </row>
    <row r="10" spans="1:7">
      <c r="A10" s="53" t="s">
        <v>68</v>
      </c>
      <c r="B10" s="55"/>
      <c r="C10" s="70"/>
      <c r="D10" s="70"/>
      <c r="E10" s="70"/>
      <c r="F10" s="55">
        <v>250</v>
      </c>
      <c r="G10" s="55"/>
    </row>
    <row r="11" spans="1:7">
      <c r="A11" s="53" t="s">
        <v>69</v>
      </c>
      <c r="B11" s="55"/>
      <c r="C11" s="70"/>
      <c r="D11" s="70"/>
      <c r="E11" s="70"/>
      <c r="F11" s="55">
        <v>3100</v>
      </c>
      <c r="G11" s="55"/>
    </row>
    <row r="12" spans="1:7">
      <c r="A12" s="53" t="s">
        <v>82</v>
      </c>
      <c r="B12" s="55"/>
      <c r="C12" s="70"/>
      <c r="D12" s="70"/>
      <c r="E12" s="70"/>
      <c r="F12" s="55">
        <v>950</v>
      </c>
      <c r="G12" s="55"/>
    </row>
    <row r="13" spans="1:7">
      <c r="A13" s="53" t="s">
        <v>102</v>
      </c>
      <c r="B13" s="55"/>
      <c r="C13" s="55"/>
      <c r="D13" s="69"/>
      <c r="E13" s="69"/>
      <c r="F13" s="55">
        <v>2500</v>
      </c>
      <c r="G13" s="55"/>
    </row>
    <row r="14" spans="1:7">
      <c r="A14" s="56"/>
      <c r="B14" s="57"/>
      <c r="C14" s="57"/>
      <c r="D14" s="57"/>
      <c r="E14" s="57"/>
      <c r="F14" s="57"/>
      <c r="G14" s="57"/>
    </row>
    <row r="15" spans="1:7">
      <c r="A15" s="58"/>
      <c r="B15" s="59"/>
      <c r="C15" s="59"/>
      <c r="D15" s="59"/>
      <c r="E15" s="59"/>
      <c r="F15" s="59"/>
      <c r="G15" s="59"/>
    </row>
    <row r="16" spans="1:7">
      <c r="A16" s="60" t="s">
        <v>60</v>
      </c>
      <c r="B16" s="61" t="s">
        <v>61</v>
      </c>
      <c r="C16" s="61" t="s">
        <v>74</v>
      </c>
      <c r="D16" s="60" t="s">
        <v>62</v>
      </c>
      <c r="E16" s="62" t="s">
        <v>80</v>
      </c>
      <c r="F16" s="60" t="s">
        <v>75</v>
      </c>
      <c r="G16" s="60" t="s">
        <v>76</v>
      </c>
    </row>
    <row r="17" spans="1:7">
      <c r="A17" s="34" t="s">
        <v>78</v>
      </c>
      <c r="B17" s="36">
        <f>50*25</f>
        <v>1250</v>
      </c>
      <c r="C17" s="36">
        <v>50</v>
      </c>
      <c r="D17" s="63">
        <v>45</v>
      </c>
      <c r="E17" s="36">
        <f>+D17*C17</f>
        <v>2250</v>
      </c>
      <c r="F17" s="36">
        <f>(+D17*C17)-B17</f>
        <v>1000</v>
      </c>
      <c r="G17" s="36">
        <f>SUM(F17:F19)</f>
        <v>1400</v>
      </c>
    </row>
    <row r="18" spans="1:7">
      <c r="A18" s="34" t="s">
        <v>79</v>
      </c>
      <c r="B18" s="36">
        <f>100*35</f>
        <v>3500</v>
      </c>
      <c r="C18" s="36">
        <v>45</v>
      </c>
      <c r="D18" s="63">
        <v>80</v>
      </c>
      <c r="E18" s="36">
        <f>+D18*C18</f>
        <v>3600</v>
      </c>
      <c r="F18" s="36">
        <f>(+D18*C18)-B18</f>
        <v>100</v>
      </c>
      <c r="G18" s="36"/>
    </row>
    <row r="19" spans="1:7">
      <c r="A19" s="64" t="s">
        <v>81</v>
      </c>
      <c r="B19" s="36">
        <v>150</v>
      </c>
      <c r="C19" s="36">
        <v>1.5</v>
      </c>
      <c r="D19" s="36">
        <v>300</v>
      </c>
      <c r="E19" s="36">
        <f>+D19*C19</f>
        <v>450</v>
      </c>
      <c r="F19" s="36">
        <f>(+D19*C19)-B19</f>
        <v>300</v>
      </c>
      <c r="G19" s="36"/>
    </row>
    <row r="20" spans="1:7">
      <c r="E20" s="12"/>
    </row>
    <row r="21" spans="1:7">
      <c r="E21" s="12"/>
    </row>
    <row r="22" spans="1:7">
      <c r="E22" s="12"/>
    </row>
    <row r="23" spans="1:7">
      <c r="E23" s="12"/>
    </row>
  </sheetData>
  <mergeCells count="7">
    <mergeCell ref="A1:B1"/>
    <mergeCell ref="D8:E8"/>
    <mergeCell ref="D13:E13"/>
    <mergeCell ref="C9:E9"/>
    <mergeCell ref="C10:E10"/>
    <mergeCell ref="C11:E11"/>
    <mergeCell ref="C12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6"/>
  <sheetViews>
    <sheetView tabSelected="1" workbookViewId="0">
      <pane xSplit="1" ySplit="2" topLeftCell="B3" activePane="bottomRight" state="frozen"/>
      <selection pane="topRight" activeCell="B1" sqref="B1"/>
      <selection pane="bottomLeft" activeCell="A16" sqref="A16"/>
      <selection pane="bottomRight" sqref="A1:B1"/>
    </sheetView>
  </sheetViews>
  <sheetFormatPr defaultRowHeight="14.4"/>
  <cols>
    <col min="1" max="1" width="24.44140625" customWidth="1"/>
    <col min="2" max="2" width="24.21875" bestFit="1" customWidth="1"/>
    <col min="3" max="3" width="12.88671875" style="1" customWidth="1"/>
    <col min="4" max="5" width="12.88671875" style="9" customWidth="1"/>
    <col min="6" max="6" width="30.109375" style="9" customWidth="1"/>
    <col min="7" max="7" width="34.88671875" style="9" bestFit="1" customWidth="1"/>
    <col min="10" max="10" width="36.88671875" bestFit="1" customWidth="1"/>
  </cols>
  <sheetData>
    <row r="1" spans="1:7" ht="36.6">
      <c r="A1" s="67" t="s">
        <v>11</v>
      </c>
      <c r="B1" s="67"/>
      <c r="C1" s="5"/>
      <c r="D1" s="7"/>
      <c r="E1" s="7"/>
      <c r="F1" s="10"/>
      <c r="G1" s="7">
        <f>SUM(G3:G144)</f>
        <v>76294.5</v>
      </c>
    </row>
    <row r="2" spans="1:7" s="2" customFormat="1">
      <c r="A2" s="14" t="s">
        <v>12</v>
      </c>
      <c r="B2" s="14" t="s">
        <v>13</v>
      </c>
      <c r="C2" s="14" t="s">
        <v>20</v>
      </c>
      <c r="D2" s="15" t="s">
        <v>21</v>
      </c>
      <c r="E2" s="15"/>
      <c r="F2" s="15" t="s">
        <v>112</v>
      </c>
      <c r="G2" s="15" t="s">
        <v>8</v>
      </c>
    </row>
    <row r="3" spans="1:7">
      <c r="A3" s="16" t="s">
        <v>15</v>
      </c>
      <c r="B3" s="16"/>
      <c r="C3" s="17">
        <v>1</v>
      </c>
      <c r="D3" s="18">
        <v>1500</v>
      </c>
      <c r="E3" s="18">
        <f>+D3*C3</f>
        <v>1500</v>
      </c>
      <c r="F3" s="18">
        <f>SUM(E3)</f>
        <v>1500</v>
      </c>
      <c r="G3" s="18">
        <f>+F3</f>
        <v>1500</v>
      </c>
    </row>
    <row r="4" spans="1:7">
      <c r="A4" s="19"/>
      <c r="B4" s="19"/>
      <c r="C4" s="20"/>
      <c r="D4" s="21"/>
      <c r="E4" s="21"/>
      <c r="F4" s="21"/>
      <c r="G4" s="21"/>
    </row>
    <row r="5" spans="1:7">
      <c r="A5" s="22" t="s">
        <v>92</v>
      </c>
      <c r="B5" s="22" t="s">
        <v>93</v>
      </c>
      <c r="C5" s="23">
        <v>1</v>
      </c>
      <c r="D5" s="24">
        <v>1500</v>
      </c>
      <c r="E5" s="24">
        <f>+D5*C5</f>
        <v>1500</v>
      </c>
      <c r="F5" s="24">
        <f>SUM(E5:E10)</f>
        <v>2500</v>
      </c>
      <c r="G5" s="24">
        <f>SUM(F5:F6)</f>
        <v>2500</v>
      </c>
    </row>
    <row r="6" spans="1:7">
      <c r="A6" s="22"/>
      <c r="B6" s="22" t="s">
        <v>96</v>
      </c>
      <c r="C6" s="23">
        <v>1</v>
      </c>
      <c r="D6" s="24">
        <v>0</v>
      </c>
      <c r="E6" s="24">
        <f>+D6*C6</f>
        <v>0</v>
      </c>
      <c r="F6" s="24"/>
      <c r="G6" s="24"/>
    </row>
    <row r="7" spans="1:7">
      <c r="A7" s="22"/>
      <c r="B7" s="22"/>
      <c r="C7" s="23"/>
      <c r="D7" s="24"/>
      <c r="E7" s="24"/>
      <c r="F7" s="24"/>
      <c r="G7" s="24"/>
    </row>
    <row r="8" spans="1:7">
      <c r="A8" s="22" t="s">
        <v>94</v>
      </c>
      <c r="B8" s="22" t="s">
        <v>95</v>
      </c>
      <c r="C8" s="23">
        <v>1</v>
      </c>
      <c r="D8" s="24">
        <v>500</v>
      </c>
      <c r="E8" s="24">
        <f>+D8*C8</f>
        <v>500</v>
      </c>
      <c r="F8" s="24"/>
      <c r="G8" s="24"/>
    </row>
    <row r="9" spans="1:7">
      <c r="A9" s="22"/>
      <c r="B9" s="22"/>
      <c r="C9" s="23"/>
      <c r="D9" s="24"/>
      <c r="E9" s="24"/>
      <c r="F9" s="24"/>
      <c r="G9" s="24"/>
    </row>
    <row r="10" spans="1:7">
      <c r="A10" s="22" t="s">
        <v>3</v>
      </c>
      <c r="B10" s="22"/>
      <c r="C10" s="23">
        <v>1</v>
      </c>
      <c r="D10" s="24">
        <v>500</v>
      </c>
      <c r="E10" s="24">
        <f>+D10*C10</f>
        <v>500</v>
      </c>
      <c r="F10" s="24"/>
      <c r="G10" s="24"/>
    </row>
    <row r="11" spans="1:7">
      <c r="A11" s="19"/>
      <c r="B11" s="19"/>
      <c r="C11" s="20"/>
      <c r="D11" s="21"/>
      <c r="E11" s="21"/>
      <c r="F11" s="21"/>
      <c r="G11" s="21"/>
    </row>
    <row r="12" spans="1:7">
      <c r="A12" s="25" t="s">
        <v>31</v>
      </c>
      <c r="B12" s="25"/>
      <c r="C12" s="26">
        <v>5</v>
      </c>
      <c r="D12" s="27">
        <v>150</v>
      </c>
      <c r="E12" s="27">
        <f>+D12*C12</f>
        <v>750</v>
      </c>
      <c r="F12" s="27">
        <f>SUM(E12:E14)</f>
        <v>1250</v>
      </c>
      <c r="G12" s="27">
        <f>+F12</f>
        <v>1250</v>
      </c>
    </row>
    <row r="13" spans="1:7">
      <c r="A13" s="25"/>
      <c r="B13" s="25"/>
      <c r="C13" s="26"/>
      <c r="D13" s="27"/>
      <c r="E13" s="27"/>
      <c r="F13" s="27"/>
      <c r="G13" s="27"/>
    </row>
    <row r="14" spans="1:7">
      <c r="A14" s="25" t="s">
        <v>32</v>
      </c>
      <c r="B14" s="25"/>
      <c r="C14" s="26">
        <v>1</v>
      </c>
      <c r="D14" s="27">
        <v>500</v>
      </c>
      <c r="E14" s="27">
        <f>+D14*C14</f>
        <v>500</v>
      </c>
      <c r="F14" s="27"/>
      <c r="G14" s="27"/>
    </row>
    <row r="15" spans="1:7">
      <c r="A15" s="19"/>
      <c r="B15" s="19"/>
      <c r="C15" s="20"/>
      <c r="D15" s="21"/>
      <c r="E15" s="21"/>
      <c r="F15" s="21"/>
      <c r="G15" s="21"/>
    </row>
    <row r="16" spans="1:7">
      <c r="A16" s="28" t="s">
        <v>30</v>
      </c>
      <c r="B16" s="28" t="s">
        <v>86</v>
      </c>
      <c r="C16" s="29">
        <v>50</v>
      </c>
      <c r="D16" s="30">
        <v>15</v>
      </c>
      <c r="E16" s="30">
        <f>+D16*C16</f>
        <v>750</v>
      </c>
      <c r="F16" s="30">
        <f>SUM(E16:E27)</f>
        <v>2850</v>
      </c>
      <c r="G16" s="30">
        <f>+F16</f>
        <v>2850</v>
      </c>
    </row>
    <row r="17" spans="1:7">
      <c r="A17" s="28"/>
      <c r="B17" s="28" t="s">
        <v>87</v>
      </c>
      <c r="C17" s="29">
        <v>1</v>
      </c>
      <c r="D17" s="30">
        <v>500</v>
      </c>
      <c r="E17" s="30">
        <f>+D17*C17</f>
        <v>500</v>
      </c>
      <c r="F17" s="30"/>
      <c r="G17" s="30"/>
    </row>
    <row r="18" spans="1:7">
      <c r="A18" s="28"/>
      <c r="B18" s="28"/>
      <c r="C18" s="29"/>
      <c r="D18" s="30"/>
      <c r="E18" s="30"/>
      <c r="F18" s="30"/>
      <c r="G18" s="30"/>
    </row>
    <row r="19" spans="1:7">
      <c r="A19" s="28" t="s">
        <v>100</v>
      </c>
      <c r="B19" s="28" t="s">
        <v>101</v>
      </c>
      <c r="C19" s="29">
        <v>1</v>
      </c>
      <c r="D19" s="30">
        <v>0</v>
      </c>
      <c r="E19" s="30">
        <f>+D19*C19</f>
        <v>0</v>
      </c>
      <c r="F19" s="30"/>
      <c r="G19" s="30"/>
    </row>
    <row r="20" spans="1:7">
      <c r="A20" s="28"/>
      <c r="B20" s="28" t="s">
        <v>44</v>
      </c>
      <c r="C20" s="29">
        <v>1</v>
      </c>
      <c r="D20" s="30">
        <v>450</v>
      </c>
      <c r="E20" s="30">
        <f>+D20*C20</f>
        <v>450</v>
      </c>
      <c r="F20" s="30"/>
      <c r="G20" s="30"/>
    </row>
    <row r="21" spans="1:7">
      <c r="A21" s="28"/>
      <c r="B21" s="28"/>
      <c r="C21" s="29"/>
      <c r="D21" s="30"/>
      <c r="E21" s="30"/>
      <c r="F21" s="30"/>
      <c r="G21" s="30"/>
    </row>
    <row r="22" spans="1:7">
      <c r="A22" s="28" t="s">
        <v>22</v>
      </c>
      <c r="B22" s="28"/>
      <c r="C22" s="29">
        <v>1</v>
      </c>
      <c r="D22" s="30">
        <v>500</v>
      </c>
      <c r="E22" s="30">
        <f>+D22*C22</f>
        <v>500</v>
      </c>
      <c r="F22" s="30"/>
      <c r="G22" s="30"/>
    </row>
    <row r="23" spans="1:7">
      <c r="A23" s="28"/>
      <c r="B23" s="28"/>
      <c r="C23" s="29"/>
      <c r="D23" s="30"/>
      <c r="E23" s="30"/>
      <c r="F23" s="30"/>
      <c r="G23" s="30"/>
    </row>
    <row r="24" spans="1:7">
      <c r="A24" s="28" t="s">
        <v>54</v>
      </c>
      <c r="B24" s="28" t="s">
        <v>44</v>
      </c>
      <c r="C24" s="29">
        <v>1</v>
      </c>
      <c r="D24" s="30">
        <v>500</v>
      </c>
      <c r="E24" s="30">
        <f>+D24*C24</f>
        <v>500</v>
      </c>
      <c r="F24" s="30"/>
      <c r="G24" s="30"/>
    </row>
    <row r="25" spans="1:7">
      <c r="A25" s="28"/>
      <c r="B25" s="28" t="s">
        <v>114</v>
      </c>
      <c r="C25" s="29">
        <v>1</v>
      </c>
      <c r="D25" s="30">
        <v>0</v>
      </c>
      <c r="E25" s="30">
        <f>+D25*C25</f>
        <v>0</v>
      </c>
      <c r="F25" s="30"/>
      <c r="G25" s="30"/>
    </row>
    <row r="26" spans="1:7">
      <c r="A26" s="28"/>
      <c r="B26" s="28"/>
      <c r="C26" s="29"/>
      <c r="D26" s="30"/>
      <c r="E26" s="30"/>
      <c r="F26" s="30"/>
      <c r="G26" s="30"/>
    </row>
    <row r="27" spans="1:7">
      <c r="A27" s="28" t="s">
        <v>56</v>
      </c>
      <c r="B27" s="28" t="s">
        <v>57</v>
      </c>
      <c r="C27" s="29">
        <v>6</v>
      </c>
      <c r="D27" s="30">
        <v>25</v>
      </c>
      <c r="E27" s="30">
        <f>+D27*C27</f>
        <v>150</v>
      </c>
      <c r="F27" s="30"/>
      <c r="G27" s="30"/>
    </row>
    <row r="28" spans="1:7">
      <c r="A28" s="19"/>
      <c r="B28" s="19"/>
      <c r="C28" s="20"/>
      <c r="D28" s="21"/>
      <c r="E28" s="21"/>
      <c r="F28" s="21"/>
      <c r="G28" s="21"/>
    </row>
    <row r="29" spans="1:7">
      <c r="A29" s="19"/>
      <c r="B29" s="19"/>
      <c r="C29" s="20"/>
      <c r="D29" s="21"/>
      <c r="E29" s="21"/>
      <c r="F29" s="21"/>
      <c r="G29" s="21"/>
    </row>
    <row r="30" spans="1:7">
      <c r="A30" s="19"/>
      <c r="B30" s="19"/>
      <c r="C30" s="20"/>
      <c r="D30" s="21"/>
      <c r="E30" s="21"/>
      <c r="F30" s="21"/>
      <c r="G30" s="21"/>
    </row>
    <row r="31" spans="1:7">
      <c r="A31" s="31" t="s">
        <v>104</v>
      </c>
      <c r="B31" s="31"/>
      <c r="C31" s="32">
        <v>50</v>
      </c>
      <c r="D31" s="33">
        <v>10</v>
      </c>
      <c r="E31" s="33">
        <f>+D31*C31</f>
        <v>500</v>
      </c>
      <c r="F31" s="33">
        <f>SUM(E31)</f>
        <v>500</v>
      </c>
      <c r="G31" s="33">
        <f>SUM(F31:F41)</f>
        <v>17044.5</v>
      </c>
    </row>
    <row r="32" spans="1:7">
      <c r="A32" s="31" t="s">
        <v>107</v>
      </c>
      <c r="B32" s="31" t="s">
        <v>105</v>
      </c>
      <c r="C32" s="32">
        <v>50</v>
      </c>
      <c r="D32" s="33">
        <v>75</v>
      </c>
      <c r="E32" s="33">
        <f t="shared" ref="E32:E36" si="0">+D32*C32</f>
        <v>3750</v>
      </c>
      <c r="F32" s="33">
        <f>SUM(E32:E36)</f>
        <v>5944.5</v>
      </c>
      <c r="G32" s="33"/>
    </row>
    <row r="33" spans="1:7">
      <c r="A33" s="31"/>
      <c r="B33" s="31" t="s">
        <v>106</v>
      </c>
      <c r="C33" s="32">
        <v>50</v>
      </c>
      <c r="D33" s="33">
        <v>28.5</v>
      </c>
      <c r="E33" s="33">
        <f t="shared" si="0"/>
        <v>1425</v>
      </c>
      <c r="F33" s="33"/>
      <c r="G33" s="33"/>
    </row>
    <row r="34" spans="1:7">
      <c r="A34" s="31"/>
      <c r="B34" s="31" t="s">
        <v>108</v>
      </c>
      <c r="C34" s="32">
        <v>50</v>
      </c>
      <c r="D34" s="33">
        <v>11.4</v>
      </c>
      <c r="E34" s="33">
        <f t="shared" si="0"/>
        <v>570</v>
      </c>
      <c r="F34" s="33"/>
      <c r="G34" s="33"/>
    </row>
    <row r="35" spans="1:7">
      <c r="A35" s="31" t="s">
        <v>109</v>
      </c>
      <c r="B35" s="31" t="s">
        <v>105</v>
      </c>
      <c r="C35" s="32">
        <v>5</v>
      </c>
      <c r="D35" s="33">
        <v>28.5</v>
      </c>
      <c r="E35" s="33">
        <f t="shared" si="0"/>
        <v>142.5</v>
      </c>
      <c r="F35" s="33"/>
      <c r="G35" s="33"/>
    </row>
    <row r="36" spans="1:7">
      <c r="A36" s="31"/>
      <c r="B36" s="31" t="s">
        <v>108</v>
      </c>
      <c r="C36" s="32">
        <v>5</v>
      </c>
      <c r="D36" s="33">
        <v>11.4</v>
      </c>
      <c r="E36" s="33">
        <f t="shared" si="0"/>
        <v>57</v>
      </c>
      <c r="F36" s="33"/>
      <c r="G36" s="33"/>
    </row>
    <row r="37" spans="1:7">
      <c r="A37" s="31"/>
      <c r="B37" s="31"/>
      <c r="C37" s="32"/>
      <c r="D37" s="33"/>
      <c r="E37" s="33"/>
      <c r="F37" s="33"/>
      <c r="G37" s="33"/>
    </row>
    <row r="38" spans="1:7">
      <c r="A38" s="31" t="s">
        <v>115</v>
      </c>
      <c r="B38" s="31" t="s">
        <v>116</v>
      </c>
      <c r="C38" s="32"/>
      <c r="D38" s="33">
        <v>3300</v>
      </c>
      <c r="E38" s="33">
        <f t="shared" ref="E38:E40" si="1">+D38*C38</f>
        <v>0</v>
      </c>
      <c r="F38" s="33">
        <f>SUM(E38:E39)</f>
        <v>0</v>
      </c>
      <c r="G38" s="33">
        <f>SUM(F38:F41)</f>
        <v>10600</v>
      </c>
    </row>
    <row r="39" spans="1:7">
      <c r="A39" s="31"/>
      <c r="B39" s="31" t="s">
        <v>117</v>
      </c>
      <c r="C39" s="32"/>
      <c r="D39" s="33">
        <v>5500</v>
      </c>
      <c r="E39" s="33">
        <f t="shared" si="1"/>
        <v>0</v>
      </c>
      <c r="F39" s="33"/>
      <c r="G39" s="33"/>
    </row>
    <row r="40" spans="1:7">
      <c r="A40" s="31" t="s">
        <v>118</v>
      </c>
      <c r="B40" s="31" t="s">
        <v>116</v>
      </c>
      <c r="C40" s="32">
        <v>1</v>
      </c>
      <c r="D40" s="33">
        <v>5300</v>
      </c>
      <c r="E40" s="33">
        <f t="shared" si="1"/>
        <v>5300</v>
      </c>
      <c r="F40" s="33">
        <f>SUM(E40:E41)</f>
        <v>10600</v>
      </c>
      <c r="G40" s="33"/>
    </row>
    <row r="41" spans="1:7">
      <c r="A41" s="31"/>
      <c r="B41" s="31" t="s">
        <v>117</v>
      </c>
      <c r="C41" s="32">
        <v>1</v>
      </c>
      <c r="D41" s="33">
        <v>5300</v>
      </c>
      <c r="E41" s="33">
        <f>+D41*C41</f>
        <v>5300</v>
      </c>
      <c r="F41" s="33"/>
      <c r="G41" s="33"/>
    </row>
    <row r="42" spans="1:7">
      <c r="A42" s="19"/>
      <c r="B42" s="19"/>
      <c r="C42" s="20"/>
      <c r="D42" s="21"/>
      <c r="E42" s="21"/>
      <c r="F42" s="21"/>
      <c r="G42" s="21"/>
    </row>
    <row r="43" spans="1:7">
      <c r="A43" s="19"/>
      <c r="B43" s="19"/>
      <c r="C43" s="20"/>
      <c r="D43" s="21"/>
      <c r="E43" s="21"/>
      <c r="F43" s="21"/>
      <c r="G43" s="21"/>
    </row>
    <row r="44" spans="1:7">
      <c r="A44" s="19"/>
      <c r="B44" s="19"/>
      <c r="C44" s="20"/>
      <c r="D44" s="21"/>
      <c r="E44" s="21"/>
      <c r="F44" s="21"/>
      <c r="G44" s="21"/>
    </row>
    <row r="45" spans="1:7">
      <c r="A45" s="34" t="s">
        <v>23</v>
      </c>
      <c r="B45" s="34" t="s">
        <v>17</v>
      </c>
      <c r="C45" s="35">
        <v>1</v>
      </c>
      <c r="D45" s="36">
        <v>500</v>
      </c>
      <c r="E45" s="36">
        <f>+D45*C45</f>
        <v>500</v>
      </c>
      <c r="F45" s="36">
        <f>SUM(E45:E47)</f>
        <v>2450</v>
      </c>
      <c r="G45" s="36">
        <f>SUM(F45:F60)</f>
        <v>10050</v>
      </c>
    </row>
    <row r="46" spans="1:7">
      <c r="A46" s="34"/>
      <c r="B46" s="34" t="s">
        <v>18</v>
      </c>
      <c r="C46" s="35">
        <v>500</v>
      </c>
      <c r="D46" s="36">
        <v>3</v>
      </c>
      <c r="E46" s="36">
        <f t="shared" ref="E46:E60" si="2">+D46*C46</f>
        <v>1500</v>
      </c>
      <c r="F46" s="36"/>
      <c r="G46" s="36"/>
    </row>
    <row r="47" spans="1:7">
      <c r="A47" s="34"/>
      <c r="B47" s="34" t="s">
        <v>19</v>
      </c>
      <c r="C47" s="35">
        <v>1</v>
      </c>
      <c r="D47" s="36">
        <v>450</v>
      </c>
      <c r="E47" s="36">
        <f t="shared" si="2"/>
        <v>450</v>
      </c>
      <c r="F47" s="36"/>
      <c r="G47" s="36"/>
    </row>
    <row r="48" spans="1:7">
      <c r="A48" s="34"/>
      <c r="B48" s="34"/>
      <c r="C48" s="35"/>
      <c r="D48" s="36"/>
      <c r="E48" s="36"/>
      <c r="F48" s="36"/>
      <c r="G48" s="36"/>
    </row>
    <row r="49" spans="1:12">
      <c r="A49" s="34" t="s">
        <v>24</v>
      </c>
      <c r="B49" s="34" t="s">
        <v>17</v>
      </c>
      <c r="C49" s="35">
        <v>1</v>
      </c>
      <c r="D49" s="36">
        <v>500</v>
      </c>
      <c r="E49" s="36">
        <f t="shared" si="2"/>
        <v>500</v>
      </c>
      <c r="F49" s="36">
        <f>SUM(E49:E51)</f>
        <v>2900</v>
      </c>
      <c r="G49" s="36"/>
    </row>
    <row r="50" spans="1:12">
      <c r="A50" s="34"/>
      <c r="B50" s="34" t="s">
        <v>18</v>
      </c>
      <c r="C50" s="35">
        <v>500</v>
      </c>
      <c r="D50" s="36">
        <v>3</v>
      </c>
      <c r="E50" s="36">
        <f t="shared" si="2"/>
        <v>1500</v>
      </c>
      <c r="F50" s="36"/>
      <c r="G50" s="36"/>
    </row>
    <row r="51" spans="1:12">
      <c r="A51" s="34"/>
      <c r="B51" s="34" t="s">
        <v>19</v>
      </c>
      <c r="C51" s="35">
        <v>2</v>
      </c>
      <c r="D51" s="36">
        <v>450</v>
      </c>
      <c r="E51" s="36">
        <f t="shared" si="2"/>
        <v>900</v>
      </c>
      <c r="F51" s="36"/>
      <c r="G51" s="36"/>
    </row>
    <row r="52" spans="1:12">
      <c r="A52" s="34"/>
      <c r="B52" s="34"/>
      <c r="C52" s="35"/>
      <c r="D52" s="36"/>
      <c r="E52" s="36"/>
      <c r="F52" s="36"/>
      <c r="G52" s="36"/>
    </row>
    <row r="53" spans="1:12">
      <c r="A53" s="34" t="s">
        <v>16</v>
      </c>
      <c r="B53" s="34" t="s">
        <v>110</v>
      </c>
      <c r="C53" s="35">
        <v>1</v>
      </c>
      <c r="D53" s="36">
        <v>350</v>
      </c>
      <c r="E53" s="36">
        <f t="shared" si="2"/>
        <v>350</v>
      </c>
      <c r="F53" s="36">
        <f>SUM(E53:E56)</f>
        <v>2200</v>
      </c>
      <c r="G53" s="36"/>
    </row>
    <row r="54" spans="1:12">
      <c r="A54" s="34"/>
      <c r="B54" s="34" t="s">
        <v>111</v>
      </c>
      <c r="C54" s="35">
        <v>1</v>
      </c>
      <c r="D54" s="36">
        <v>500</v>
      </c>
      <c r="E54" s="36">
        <f t="shared" si="2"/>
        <v>500</v>
      </c>
      <c r="F54" s="36"/>
      <c r="G54" s="36"/>
    </row>
    <row r="55" spans="1:12">
      <c r="A55" s="34"/>
      <c r="B55" s="34" t="s">
        <v>18</v>
      </c>
      <c r="C55" s="35">
        <v>450</v>
      </c>
      <c r="D55" s="36">
        <v>3</v>
      </c>
      <c r="E55" s="36">
        <f t="shared" si="2"/>
        <v>1350</v>
      </c>
      <c r="F55" s="36"/>
      <c r="G55" s="36"/>
      <c r="I55" s="6"/>
      <c r="L55" s="6"/>
    </row>
    <row r="56" spans="1:12">
      <c r="A56" s="34"/>
      <c r="B56" s="34" t="s">
        <v>19</v>
      </c>
      <c r="C56" s="35">
        <v>1</v>
      </c>
      <c r="D56" s="36"/>
      <c r="E56" s="36">
        <f t="shared" si="2"/>
        <v>0</v>
      </c>
      <c r="F56" s="36"/>
      <c r="G56" s="36"/>
      <c r="I56" s="6"/>
      <c r="L56" s="6"/>
    </row>
    <row r="57" spans="1:12">
      <c r="A57" s="34"/>
      <c r="B57" s="34"/>
      <c r="C57" s="35"/>
      <c r="D57" s="36"/>
      <c r="E57" s="36"/>
      <c r="F57" s="36"/>
      <c r="G57" s="36"/>
      <c r="I57" s="6"/>
      <c r="L57" s="6"/>
    </row>
    <row r="58" spans="1:12">
      <c r="A58" s="34" t="s">
        <v>0</v>
      </c>
      <c r="B58" s="34" t="s">
        <v>17</v>
      </c>
      <c r="C58" s="35">
        <v>1</v>
      </c>
      <c r="D58" s="36">
        <v>250</v>
      </c>
      <c r="E58" s="36">
        <f t="shared" si="2"/>
        <v>250</v>
      </c>
      <c r="F58" s="36">
        <f>SUM(E58:E60)</f>
        <v>2500</v>
      </c>
      <c r="G58" s="36"/>
      <c r="I58" s="6"/>
      <c r="K58" s="6"/>
    </row>
    <row r="59" spans="1:12">
      <c r="A59" s="34"/>
      <c r="B59" s="34" t="s">
        <v>18</v>
      </c>
      <c r="C59" s="35">
        <v>450</v>
      </c>
      <c r="D59" s="36">
        <v>3</v>
      </c>
      <c r="E59" s="36">
        <f t="shared" si="2"/>
        <v>1350</v>
      </c>
      <c r="F59" s="36"/>
      <c r="G59" s="36"/>
      <c r="I59" s="6"/>
      <c r="K59" s="6"/>
    </row>
    <row r="60" spans="1:12">
      <c r="A60" s="34"/>
      <c r="B60" s="34" t="s">
        <v>19</v>
      </c>
      <c r="C60" s="35">
        <v>2</v>
      </c>
      <c r="D60" s="36">
        <v>450</v>
      </c>
      <c r="E60" s="36">
        <f t="shared" si="2"/>
        <v>900</v>
      </c>
      <c r="F60" s="36"/>
      <c r="G60" s="36"/>
      <c r="I60" s="6"/>
      <c r="K60" s="6"/>
    </row>
    <row r="61" spans="1:12">
      <c r="A61" s="19"/>
      <c r="B61" s="19"/>
      <c r="C61" s="20"/>
      <c r="D61" s="21"/>
      <c r="E61" s="21"/>
      <c r="F61" s="21"/>
      <c r="G61" s="21"/>
      <c r="I61" s="6"/>
      <c r="K61" s="6"/>
    </row>
    <row r="62" spans="1:12">
      <c r="A62" s="28" t="s">
        <v>25</v>
      </c>
      <c r="B62" s="28" t="s">
        <v>110</v>
      </c>
      <c r="C62" s="29">
        <v>1</v>
      </c>
      <c r="D62" s="30">
        <v>750</v>
      </c>
      <c r="E62" s="30">
        <f>+D62*C62</f>
        <v>750</v>
      </c>
      <c r="F62" s="30">
        <f>SUM(E62:E65)</f>
        <v>4050</v>
      </c>
      <c r="G62" s="30">
        <f>SUM(F62:F72)</f>
        <v>11700</v>
      </c>
      <c r="I62" s="6"/>
      <c r="K62" s="6"/>
    </row>
    <row r="63" spans="1:12">
      <c r="A63" s="28"/>
      <c r="B63" s="28" t="s">
        <v>111</v>
      </c>
      <c r="C63" s="29">
        <v>1</v>
      </c>
      <c r="D63" s="30">
        <v>1500</v>
      </c>
      <c r="E63" s="30">
        <f t="shared" ref="E63:E83" si="3">+D63*C63</f>
        <v>1500</v>
      </c>
      <c r="F63" s="30"/>
      <c r="G63" s="30"/>
      <c r="I63" s="6"/>
      <c r="K63" s="6"/>
    </row>
    <row r="64" spans="1:12">
      <c r="A64" s="28"/>
      <c r="B64" s="28" t="s">
        <v>18</v>
      </c>
      <c r="C64" s="29">
        <v>300</v>
      </c>
      <c r="D64" s="30">
        <v>3</v>
      </c>
      <c r="E64" s="30">
        <f t="shared" si="3"/>
        <v>900</v>
      </c>
      <c r="F64" s="30"/>
      <c r="G64" s="30"/>
      <c r="I64" s="6"/>
      <c r="K64" s="6"/>
    </row>
    <row r="65" spans="1:13">
      <c r="A65" s="28"/>
      <c r="B65" s="28" t="s">
        <v>19</v>
      </c>
      <c r="C65" s="29">
        <v>2</v>
      </c>
      <c r="D65" s="30">
        <v>450</v>
      </c>
      <c r="E65" s="30">
        <f t="shared" si="3"/>
        <v>900</v>
      </c>
      <c r="F65" s="30"/>
      <c r="G65" s="30"/>
      <c r="I65" s="6"/>
      <c r="M65" s="6"/>
    </row>
    <row r="66" spans="1:13">
      <c r="A66" s="28"/>
      <c r="B66" s="28"/>
      <c r="C66" s="29"/>
      <c r="D66" s="30"/>
      <c r="E66" s="30"/>
      <c r="F66" s="30"/>
      <c r="G66" s="30"/>
      <c r="I66" s="6"/>
      <c r="K66" s="6"/>
    </row>
    <row r="67" spans="1:13">
      <c r="A67" s="28" t="s">
        <v>26</v>
      </c>
      <c r="B67" s="28" t="s">
        <v>110</v>
      </c>
      <c r="C67" s="29">
        <v>1</v>
      </c>
      <c r="D67" s="30">
        <v>750</v>
      </c>
      <c r="E67" s="30">
        <f t="shared" si="3"/>
        <v>750</v>
      </c>
      <c r="F67" s="30">
        <f>SUM(E67:E70)</f>
        <v>4050</v>
      </c>
      <c r="G67" s="30"/>
      <c r="I67" s="6"/>
      <c r="K67" s="6"/>
    </row>
    <row r="68" spans="1:13">
      <c r="A68" s="28"/>
      <c r="B68" s="28" t="s">
        <v>111</v>
      </c>
      <c r="C68" s="29">
        <v>1</v>
      </c>
      <c r="D68" s="30">
        <v>1500</v>
      </c>
      <c r="E68" s="30">
        <f t="shared" si="3"/>
        <v>1500</v>
      </c>
      <c r="F68" s="30"/>
      <c r="G68" s="30"/>
      <c r="I68" s="6"/>
      <c r="K68" s="6"/>
    </row>
    <row r="69" spans="1:13">
      <c r="A69" s="28"/>
      <c r="B69" s="28" t="s">
        <v>18</v>
      </c>
      <c r="C69" s="29">
        <v>300</v>
      </c>
      <c r="D69" s="30">
        <v>3</v>
      </c>
      <c r="E69" s="30">
        <f t="shared" si="3"/>
        <v>900</v>
      </c>
      <c r="F69" s="30"/>
      <c r="G69" s="30"/>
      <c r="I69" s="6"/>
      <c r="K69" s="6"/>
    </row>
    <row r="70" spans="1:13">
      <c r="A70" s="28"/>
      <c r="B70" s="28" t="s">
        <v>19</v>
      </c>
      <c r="C70" s="29">
        <v>2</v>
      </c>
      <c r="D70" s="30">
        <v>450</v>
      </c>
      <c r="E70" s="30">
        <f t="shared" si="3"/>
        <v>900</v>
      </c>
      <c r="F70" s="30"/>
      <c r="G70" s="30"/>
      <c r="I70" s="6"/>
      <c r="K70" s="6"/>
    </row>
    <row r="71" spans="1:13">
      <c r="A71" s="28"/>
      <c r="B71" s="28"/>
      <c r="C71" s="29"/>
      <c r="D71" s="30"/>
      <c r="E71" s="30"/>
      <c r="F71" s="30"/>
      <c r="G71" s="30"/>
      <c r="I71" s="6"/>
      <c r="K71" s="6"/>
    </row>
    <row r="72" spans="1:13">
      <c r="A72" s="28" t="s">
        <v>27</v>
      </c>
      <c r="B72" s="28" t="s">
        <v>110</v>
      </c>
      <c r="C72" s="29">
        <v>1</v>
      </c>
      <c r="D72" s="30">
        <v>750</v>
      </c>
      <c r="E72" s="30">
        <f t="shared" si="3"/>
        <v>750</v>
      </c>
      <c r="F72" s="30">
        <f>SUM(E72:E75)</f>
        <v>3600</v>
      </c>
      <c r="G72" s="30"/>
      <c r="I72" s="6"/>
      <c r="K72" s="6"/>
    </row>
    <row r="73" spans="1:13">
      <c r="A73" s="28"/>
      <c r="B73" s="28" t="s">
        <v>111</v>
      </c>
      <c r="C73" s="29">
        <v>1</v>
      </c>
      <c r="D73" s="30">
        <v>1500</v>
      </c>
      <c r="E73" s="30">
        <f t="shared" si="3"/>
        <v>1500</v>
      </c>
      <c r="F73" s="30"/>
      <c r="G73" s="30"/>
      <c r="I73" s="6"/>
      <c r="K73" s="6"/>
    </row>
    <row r="74" spans="1:13">
      <c r="A74" s="28"/>
      <c r="B74" s="28" t="s">
        <v>18</v>
      </c>
      <c r="C74" s="29">
        <v>300</v>
      </c>
      <c r="D74" s="30">
        <v>3</v>
      </c>
      <c r="E74" s="30">
        <f t="shared" si="3"/>
        <v>900</v>
      </c>
      <c r="F74" s="30"/>
      <c r="G74" s="30"/>
      <c r="I74" s="6"/>
      <c r="K74" s="6"/>
    </row>
    <row r="75" spans="1:13">
      <c r="A75" s="28"/>
      <c r="B75" s="28" t="s">
        <v>19</v>
      </c>
      <c r="C75" s="29">
        <v>1</v>
      </c>
      <c r="D75" s="30">
        <v>450</v>
      </c>
      <c r="E75" s="30">
        <f t="shared" si="3"/>
        <v>450</v>
      </c>
      <c r="F75" s="30"/>
      <c r="G75" s="30"/>
      <c r="I75" s="6"/>
      <c r="K75" s="6"/>
    </row>
    <row r="76" spans="1:13">
      <c r="A76" s="28" t="s">
        <v>28</v>
      </c>
      <c r="B76" s="28" t="s">
        <v>110</v>
      </c>
      <c r="C76" s="29">
        <v>0</v>
      </c>
      <c r="D76" s="30">
        <v>750</v>
      </c>
      <c r="E76" s="30">
        <f t="shared" si="3"/>
        <v>0</v>
      </c>
      <c r="F76" s="30">
        <f>SUM(E76:E79)</f>
        <v>2850</v>
      </c>
      <c r="G76" s="30">
        <f>SUM(F76:F83)</f>
        <v>5700</v>
      </c>
      <c r="I76" s="6"/>
      <c r="K76" s="6"/>
    </row>
    <row r="77" spans="1:13">
      <c r="A77" s="28"/>
      <c r="B77" s="28" t="s">
        <v>111</v>
      </c>
      <c r="C77" s="29">
        <v>1</v>
      </c>
      <c r="D77" s="30">
        <v>1500</v>
      </c>
      <c r="E77" s="30">
        <f t="shared" si="3"/>
        <v>1500</v>
      </c>
      <c r="F77" s="30"/>
      <c r="G77" s="30"/>
      <c r="I77" s="6"/>
      <c r="K77" s="6"/>
    </row>
    <row r="78" spans="1:13">
      <c r="A78" s="28"/>
      <c r="B78" s="28" t="s">
        <v>18</v>
      </c>
      <c r="C78" s="29">
        <v>300</v>
      </c>
      <c r="D78" s="30">
        <v>3</v>
      </c>
      <c r="E78" s="30">
        <f t="shared" si="3"/>
        <v>900</v>
      </c>
      <c r="F78" s="30"/>
      <c r="G78" s="30"/>
      <c r="I78" s="6"/>
      <c r="K78" s="6"/>
    </row>
    <row r="79" spans="1:13">
      <c r="A79" s="28"/>
      <c r="B79" s="28" t="s">
        <v>19</v>
      </c>
      <c r="C79" s="29">
        <v>1</v>
      </c>
      <c r="D79" s="30">
        <v>450</v>
      </c>
      <c r="E79" s="30">
        <f t="shared" si="3"/>
        <v>450</v>
      </c>
      <c r="F79" s="30"/>
      <c r="G79" s="30"/>
      <c r="I79" s="6"/>
      <c r="K79" s="6"/>
    </row>
    <row r="80" spans="1:13">
      <c r="A80" s="28" t="s">
        <v>29</v>
      </c>
      <c r="B80" s="28" t="s">
        <v>110</v>
      </c>
      <c r="C80" s="29">
        <v>0</v>
      </c>
      <c r="D80" s="30">
        <v>750</v>
      </c>
      <c r="E80" s="30">
        <f t="shared" si="3"/>
        <v>0</v>
      </c>
      <c r="F80" s="30">
        <f>SUM(E80:E83)</f>
        <v>2850</v>
      </c>
      <c r="G80" s="30"/>
      <c r="I80" s="6"/>
      <c r="K80" s="6"/>
    </row>
    <row r="81" spans="1:11">
      <c r="A81" s="28"/>
      <c r="B81" s="28" t="s">
        <v>111</v>
      </c>
      <c r="C81" s="29">
        <v>1</v>
      </c>
      <c r="D81" s="30">
        <v>1500</v>
      </c>
      <c r="E81" s="30">
        <f t="shared" si="3"/>
        <v>1500</v>
      </c>
      <c r="F81" s="30"/>
      <c r="G81" s="30"/>
      <c r="I81" s="6"/>
      <c r="K81" s="6"/>
    </row>
    <row r="82" spans="1:11">
      <c r="A82" s="28"/>
      <c r="B82" s="28" t="s">
        <v>18</v>
      </c>
      <c r="C82" s="29">
        <v>300</v>
      </c>
      <c r="D82" s="30">
        <v>3</v>
      </c>
      <c r="E82" s="30">
        <f t="shared" si="3"/>
        <v>900</v>
      </c>
      <c r="F82" s="30"/>
      <c r="G82" s="30"/>
      <c r="I82" s="6"/>
      <c r="K82" s="6"/>
    </row>
    <row r="83" spans="1:11">
      <c r="A83" s="28"/>
      <c r="B83" s="28" t="s">
        <v>19</v>
      </c>
      <c r="C83" s="29">
        <v>1</v>
      </c>
      <c r="D83" s="30">
        <v>450</v>
      </c>
      <c r="E83" s="30">
        <f t="shared" si="3"/>
        <v>450</v>
      </c>
      <c r="F83" s="30"/>
      <c r="G83" s="30"/>
      <c r="I83" s="6"/>
      <c r="K83" s="6"/>
    </row>
    <row r="84" spans="1:11">
      <c r="A84" s="19"/>
      <c r="B84" s="19"/>
      <c r="C84" s="20"/>
      <c r="D84" s="21"/>
      <c r="E84" s="21"/>
      <c r="F84" s="21"/>
      <c r="G84" s="21"/>
      <c r="I84" s="6"/>
      <c r="K84" s="6"/>
    </row>
    <row r="85" spans="1:11">
      <c r="A85" s="37" t="s">
        <v>88</v>
      </c>
      <c r="B85" s="37" t="s">
        <v>18</v>
      </c>
      <c r="C85" s="38"/>
      <c r="D85" s="39"/>
      <c r="E85" s="39"/>
      <c r="F85" s="39"/>
      <c r="G85" s="39"/>
      <c r="I85" s="6"/>
      <c r="K85" s="6"/>
    </row>
    <row r="86" spans="1:11">
      <c r="A86" s="37"/>
      <c r="B86" s="37" t="s">
        <v>19</v>
      </c>
      <c r="C86" s="38"/>
      <c r="D86" s="39"/>
      <c r="E86" s="39"/>
      <c r="F86" s="39"/>
      <c r="G86" s="39"/>
      <c r="I86" s="6"/>
      <c r="K86" s="6"/>
    </row>
    <row r="87" spans="1:11">
      <c r="A87" s="37"/>
      <c r="B87" s="37"/>
      <c r="C87" s="38"/>
      <c r="D87" s="39"/>
      <c r="E87" s="39"/>
      <c r="F87" s="39"/>
      <c r="G87" s="39"/>
      <c r="I87" s="6"/>
      <c r="K87" s="6"/>
    </row>
    <row r="88" spans="1:11">
      <c r="A88" s="37" t="s">
        <v>89</v>
      </c>
      <c r="B88" s="37" t="s">
        <v>18</v>
      </c>
      <c r="C88" s="38"/>
      <c r="D88" s="39"/>
      <c r="E88" s="39"/>
      <c r="F88" s="39"/>
      <c r="G88" s="39"/>
      <c r="I88" s="6"/>
      <c r="K88" s="6"/>
    </row>
    <row r="89" spans="1:11">
      <c r="A89" s="37"/>
      <c r="B89" s="37" t="s">
        <v>19</v>
      </c>
      <c r="C89" s="38"/>
      <c r="D89" s="39"/>
      <c r="E89" s="39"/>
      <c r="F89" s="39"/>
      <c r="G89" s="39"/>
      <c r="I89" s="6"/>
      <c r="K89" s="6"/>
    </row>
    <row r="90" spans="1:11">
      <c r="A90" s="37"/>
      <c r="B90" s="37"/>
      <c r="C90" s="38"/>
      <c r="D90" s="39"/>
      <c r="E90" s="39"/>
      <c r="F90" s="39"/>
      <c r="G90" s="39"/>
      <c r="I90" s="6"/>
      <c r="K90" s="6"/>
    </row>
    <row r="91" spans="1:11">
      <c r="A91" s="37" t="s">
        <v>90</v>
      </c>
      <c r="B91" s="37" t="s">
        <v>18</v>
      </c>
      <c r="C91" s="38"/>
      <c r="D91" s="39"/>
      <c r="E91" s="39"/>
      <c r="F91" s="39"/>
      <c r="G91" s="39"/>
      <c r="I91" s="6"/>
      <c r="K91" s="6"/>
    </row>
    <row r="92" spans="1:11">
      <c r="A92" s="37"/>
      <c r="B92" s="37" t="s">
        <v>19</v>
      </c>
      <c r="C92" s="38"/>
      <c r="D92" s="39"/>
      <c r="E92" s="39"/>
      <c r="F92" s="39"/>
      <c r="G92" s="39"/>
      <c r="I92" s="6"/>
      <c r="K92" s="6"/>
    </row>
    <row r="93" spans="1:11">
      <c r="A93" s="37"/>
      <c r="B93" s="37"/>
      <c r="C93" s="38"/>
      <c r="D93" s="39"/>
      <c r="E93" s="39"/>
      <c r="F93" s="39"/>
      <c r="G93" s="39"/>
      <c r="I93" s="6"/>
      <c r="K93" s="6"/>
    </row>
    <row r="94" spans="1:11">
      <c r="A94" s="37" t="s">
        <v>91</v>
      </c>
      <c r="B94" s="37" t="s">
        <v>18</v>
      </c>
      <c r="C94" s="38"/>
      <c r="D94" s="39"/>
      <c r="E94" s="39"/>
      <c r="F94" s="39"/>
      <c r="G94" s="39"/>
      <c r="I94" s="6"/>
      <c r="K94" s="6"/>
    </row>
    <row r="95" spans="1:11">
      <c r="A95" s="37"/>
      <c r="B95" s="37" t="s">
        <v>19</v>
      </c>
      <c r="C95" s="38"/>
      <c r="D95" s="39"/>
      <c r="E95" s="39"/>
      <c r="F95" s="39"/>
      <c r="G95" s="39"/>
      <c r="I95" s="6"/>
      <c r="K95" s="6"/>
    </row>
    <row r="96" spans="1:11">
      <c r="A96" s="37"/>
      <c r="B96" s="37"/>
      <c r="C96" s="38"/>
      <c r="D96" s="39"/>
      <c r="E96" s="39"/>
      <c r="F96" s="39"/>
      <c r="G96" s="39"/>
      <c r="I96" s="6"/>
      <c r="K96" s="6"/>
    </row>
    <row r="97" spans="1:11">
      <c r="A97" s="37" t="s">
        <v>103</v>
      </c>
      <c r="B97" s="37" t="s">
        <v>18</v>
      </c>
      <c r="C97" s="38"/>
      <c r="D97" s="39"/>
      <c r="E97" s="39"/>
      <c r="F97" s="39"/>
      <c r="G97" s="39"/>
      <c r="I97" s="6"/>
      <c r="K97" s="6"/>
    </row>
    <row r="98" spans="1:11">
      <c r="A98" s="37"/>
      <c r="B98" s="37" t="s">
        <v>19</v>
      </c>
      <c r="C98" s="38"/>
      <c r="D98" s="39"/>
      <c r="E98" s="39"/>
      <c r="F98" s="39"/>
      <c r="G98" s="39"/>
      <c r="I98" s="6"/>
      <c r="K98" s="6"/>
    </row>
    <row r="99" spans="1:11">
      <c r="A99" s="19"/>
      <c r="B99" s="19"/>
      <c r="C99" s="20"/>
      <c r="D99" s="21"/>
      <c r="E99" s="21"/>
      <c r="F99" s="21"/>
      <c r="G99" s="21"/>
      <c r="I99" s="6"/>
      <c r="K99" s="6"/>
    </row>
    <row r="100" spans="1:11">
      <c r="A100" s="19"/>
      <c r="B100" s="19"/>
      <c r="C100" s="20"/>
      <c r="D100" s="21"/>
      <c r="E100" s="21"/>
      <c r="F100" s="21"/>
      <c r="G100" s="21"/>
      <c r="I100" s="6"/>
      <c r="K100" s="6"/>
    </row>
    <row r="101" spans="1:11">
      <c r="A101" s="34" t="s">
        <v>33</v>
      </c>
      <c r="B101" s="34"/>
      <c r="C101" s="35">
        <v>55</v>
      </c>
      <c r="D101" s="36">
        <v>10</v>
      </c>
      <c r="E101" s="36">
        <f>+D101*C101</f>
        <v>550</v>
      </c>
      <c r="F101" s="36">
        <f>SUM(E101:E103)</f>
        <v>1025</v>
      </c>
      <c r="G101" s="36">
        <f>SUM(F101)</f>
        <v>1025</v>
      </c>
      <c r="I101" s="6"/>
      <c r="K101" s="6"/>
    </row>
    <row r="102" spans="1:11">
      <c r="A102" s="34" t="s">
        <v>77</v>
      </c>
      <c r="B102" s="34"/>
      <c r="C102" s="35">
        <v>1</v>
      </c>
      <c r="D102" s="36">
        <v>200</v>
      </c>
      <c r="E102" s="36">
        <f t="shared" ref="E102:E107" si="4">+D102*C102</f>
        <v>200</v>
      </c>
      <c r="F102" s="36"/>
      <c r="G102" s="36"/>
      <c r="I102" s="6"/>
      <c r="K102" s="6"/>
    </row>
    <row r="103" spans="1:11">
      <c r="A103" s="34" t="s">
        <v>34</v>
      </c>
      <c r="B103" s="34"/>
      <c r="C103" s="35">
        <v>55</v>
      </c>
      <c r="D103" s="36">
        <v>5</v>
      </c>
      <c r="E103" s="36">
        <f t="shared" si="4"/>
        <v>275</v>
      </c>
      <c r="F103" s="36"/>
      <c r="G103" s="36"/>
      <c r="I103" s="6"/>
      <c r="K103" s="6"/>
    </row>
    <row r="104" spans="1:11">
      <c r="A104" s="19"/>
      <c r="B104" s="19"/>
      <c r="C104" s="20"/>
      <c r="D104" s="21"/>
      <c r="E104" s="21"/>
      <c r="F104" s="21"/>
      <c r="G104" s="21"/>
      <c r="I104" s="6"/>
      <c r="K104" s="6"/>
    </row>
    <row r="105" spans="1:11">
      <c r="A105" s="28" t="s">
        <v>35</v>
      </c>
      <c r="B105" s="28" t="s">
        <v>17</v>
      </c>
      <c r="C105" s="29">
        <v>55</v>
      </c>
      <c r="D105" s="30">
        <v>15</v>
      </c>
      <c r="E105" s="30">
        <f t="shared" si="4"/>
        <v>825</v>
      </c>
      <c r="F105" s="30">
        <f>SUM(E105:E107)</f>
        <v>4575</v>
      </c>
      <c r="G105" s="30">
        <f>SUM(F105)</f>
        <v>4575</v>
      </c>
      <c r="I105" s="6"/>
      <c r="K105" s="6"/>
    </row>
    <row r="106" spans="1:11">
      <c r="A106" s="28"/>
      <c r="B106" s="28" t="s">
        <v>18</v>
      </c>
      <c r="C106" s="29">
        <v>1100</v>
      </c>
      <c r="D106" s="30">
        <v>3</v>
      </c>
      <c r="E106" s="30">
        <f t="shared" si="4"/>
        <v>3300</v>
      </c>
      <c r="F106" s="30"/>
      <c r="G106" s="30"/>
      <c r="I106" s="6"/>
      <c r="K106" s="6"/>
    </row>
    <row r="107" spans="1:11">
      <c r="A107" s="28"/>
      <c r="B107" s="28" t="s">
        <v>19</v>
      </c>
      <c r="C107" s="29">
        <v>1</v>
      </c>
      <c r="D107" s="30">
        <v>450</v>
      </c>
      <c r="E107" s="30">
        <f t="shared" si="4"/>
        <v>450</v>
      </c>
      <c r="F107" s="30"/>
      <c r="G107" s="30"/>
      <c r="I107" s="6"/>
      <c r="K107" s="6"/>
    </row>
    <row r="108" spans="1:11">
      <c r="A108" s="19"/>
      <c r="B108" s="19"/>
      <c r="C108" s="20"/>
      <c r="D108" s="21"/>
      <c r="E108" s="21"/>
      <c r="F108" s="21"/>
      <c r="G108" s="21"/>
      <c r="I108" s="6"/>
      <c r="K108" s="6"/>
    </row>
    <row r="109" spans="1:11">
      <c r="A109" s="40" t="s">
        <v>36</v>
      </c>
      <c r="B109" s="40"/>
      <c r="C109" s="41">
        <v>1</v>
      </c>
      <c r="D109" s="42">
        <v>0</v>
      </c>
      <c r="E109" s="42">
        <f>+D109*C109</f>
        <v>0</v>
      </c>
      <c r="F109" s="42">
        <f>SUM(E109:E115)</f>
        <v>1250</v>
      </c>
      <c r="G109" s="42">
        <f>SUM(F109)</f>
        <v>1250</v>
      </c>
      <c r="I109" s="6"/>
      <c r="K109" s="6"/>
    </row>
    <row r="110" spans="1:11">
      <c r="A110" s="40" t="s">
        <v>37</v>
      </c>
      <c r="B110" s="40"/>
      <c r="C110" s="41">
        <v>1</v>
      </c>
      <c r="D110" s="42">
        <v>0</v>
      </c>
      <c r="E110" s="42">
        <f t="shared" ref="E110:E115" si="5">+D110*C110</f>
        <v>0</v>
      </c>
      <c r="F110" s="42"/>
      <c r="G110" s="42"/>
      <c r="I110" s="6"/>
      <c r="K110" s="6"/>
    </row>
    <row r="111" spans="1:11">
      <c r="A111" s="40" t="s">
        <v>38</v>
      </c>
      <c r="B111" s="40"/>
      <c r="C111" s="41">
        <v>1</v>
      </c>
      <c r="D111" s="42">
        <v>250</v>
      </c>
      <c r="E111" s="42">
        <f t="shared" si="5"/>
        <v>250</v>
      </c>
      <c r="F111" s="42"/>
      <c r="G111" s="42"/>
      <c r="I111" s="6"/>
      <c r="K111" s="6"/>
    </row>
    <row r="112" spans="1:11">
      <c r="A112" s="40" t="s">
        <v>39</v>
      </c>
      <c r="B112" s="40"/>
      <c r="C112" s="41">
        <v>1</v>
      </c>
      <c r="D112" s="42">
        <v>250</v>
      </c>
      <c r="E112" s="42">
        <f t="shared" si="5"/>
        <v>250</v>
      </c>
      <c r="F112" s="42"/>
      <c r="G112" s="42"/>
      <c r="I112" s="6"/>
      <c r="K112" s="6"/>
    </row>
    <row r="113" spans="1:12">
      <c r="A113" s="40" t="s">
        <v>40</v>
      </c>
      <c r="B113" s="40"/>
      <c r="C113" s="41">
        <v>1</v>
      </c>
      <c r="D113" s="42">
        <v>250</v>
      </c>
      <c r="E113" s="42">
        <f t="shared" si="5"/>
        <v>250</v>
      </c>
      <c r="F113" s="42"/>
      <c r="G113" s="42"/>
      <c r="I113" s="6"/>
      <c r="K113" s="6"/>
    </row>
    <row r="114" spans="1:12">
      <c r="A114" s="40" t="s">
        <v>41</v>
      </c>
      <c r="B114" s="40"/>
      <c r="C114" s="41">
        <v>1</v>
      </c>
      <c r="D114" s="42">
        <v>250</v>
      </c>
      <c r="E114" s="42">
        <f t="shared" si="5"/>
        <v>250</v>
      </c>
      <c r="F114" s="42"/>
      <c r="G114" s="42"/>
      <c r="I114" s="6"/>
      <c r="K114" s="6"/>
    </row>
    <row r="115" spans="1:12">
      <c r="A115" s="40" t="s">
        <v>42</v>
      </c>
      <c r="B115" s="40"/>
      <c r="C115" s="41">
        <v>1</v>
      </c>
      <c r="D115" s="42">
        <v>250</v>
      </c>
      <c r="E115" s="42">
        <f t="shared" si="5"/>
        <v>250</v>
      </c>
      <c r="F115" s="42"/>
      <c r="G115" s="42"/>
      <c r="I115" s="6"/>
      <c r="K115" s="6"/>
    </row>
    <row r="116" spans="1:12">
      <c r="A116" s="19"/>
      <c r="B116" s="19"/>
      <c r="C116" s="20"/>
      <c r="D116" s="21"/>
      <c r="E116" s="21"/>
      <c r="F116" s="21"/>
      <c r="G116" s="21"/>
      <c r="I116" s="6"/>
      <c r="K116" s="6"/>
    </row>
    <row r="117" spans="1:12">
      <c r="A117" s="37" t="s">
        <v>43</v>
      </c>
      <c r="B117" s="37" t="s">
        <v>44</v>
      </c>
      <c r="C117" s="38">
        <v>1</v>
      </c>
      <c r="D117" s="39">
        <v>500</v>
      </c>
      <c r="E117" s="39">
        <f>+D117*C117</f>
        <v>500</v>
      </c>
      <c r="F117" s="39">
        <f>SUM(E117:E123)</f>
        <v>850</v>
      </c>
      <c r="G117" s="39">
        <f>SUM(F117:F130)</f>
        <v>1750</v>
      </c>
      <c r="I117" s="6"/>
      <c r="J117" s="6"/>
    </row>
    <row r="118" spans="1:12">
      <c r="A118" s="37"/>
      <c r="B118" s="37" t="s">
        <v>17</v>
      </c>
      <c r="C118" s="38">
        <v>1</v>
      </c>
      <c r="D118" s="39">
        <v>0</v>
      </c>
      <c r="E118" s="39">
        <f t="shared" ref="E118:E123" si="6">+D118*C118</f>
        <v>0</v>
      </c>
      <c r="F118" s="39"/>
      <c r="G118" s="39"/>
      <c r="I118" s="6"/>
      <c r="L118" s="6"/>
    </row>
    <row r="119" spans="1:12">
      <c r="A119" s="37"/>
      <c r="B119" s="37" t="s">
        <v>98</v>
      </c>
      <c r="C119" s="38">
        <v>1</v>
      </c>
      <c r="D119" s="39">
        <v>150</v>
      </c>
      <c r="E119" s="39">
        <f t="shared" si="6"/>
        <v>150</v>
      </c>
      <c r="F119" s="39"/>
      <c r="G119" s="39"/>
      <c r="I119" s="6"/>
      <c r="L119" s="6"/>
    </row>
    <row r="120" spans="1:12">
      <c r="A120" s="37"/>
      <c r="B120" s="37"/>
      <c r="C120" s="38"/>
      <c r="D120" s="39"/>
      <c r="E120" s="39"/>
      <c r="F120" s="39"/>
      <c r="G120" s="39"/>
      <c r="I120" s="6"/>
      <c r="L120" s="6"/>
    </row>
    <row r="121" spans="1:12">
      <c r="A121" s="37" t="s">
        <v>97</v>
      </c>
      <c r="B121" s="37" t="s">
        <v>44</v>
      </c>
      <c r="C121" s="38">
        <v>1</v>
      </c>
      <c r="D121" s="39">
        <v>0</v>
      </c>
      <c r="E121" s="39">
        <f t="shared" si="6"/>
        <v>0</v>
      </c>
      <c r="F121" s="39"/>
      <c r="G121" s="39"/>
      <c r="I121" s="6"/>
      <c r="L121" s="6"/>
    </row>
    <row r="122" spans="1:12">
      <c r="A122" s="37"/>
      <c r="B122" s="37" t="s">
        <v>17</v>
      </c>
      <c r="C122" s="38">
        <v>1</v>
      </c>
      <c r="D122" s="39">
        <v>0</v>
      </c>
      <c r="E122" s="39">
        <f t="shared" si="6"/>
        <v>0</v>
      </c>
      <c r="F122" s="39"/>
      <c r="G122" s="39"/>
      <c r="I122" s="6"/>
      <c r="L122" s="6"/>
    </row>
    <row r="123" spans="1:12">
      <c r="A123" s="37"/>
      <c r="B123" s="37" t="s">
        <v>99</v>
      </c>
      <c r="C123" s="38">
        <v>1</v>
      </c>
      <c r="D123" s="39">
        <v>200</v>
      </c>
      <c r="E123" s="39">
        <f t="shared" si="6"/>
        <v>200</v>
      </c>
      <c r="F123" s="39"/>
      <c r="G123" s="39"/>
      <c r="I123" s="6"/>
      <c r="L123" s="6"/>
    </row>
    <row r="124" spans="1:12">
      <c r="A124" s="37"/>
      <c r="B124" s="37"/>
      <c r="C124" s="38"/>
      <c r="D124" s="39"/>
      <c r="E124" s="39"/>
      <c r="F124" s="39"/>
      <c r="G124" s="39"/>
      <c r="I124" s="6"/>
      <c r="L124" s="6"/>
    </row>
    <row r="125" spans="1:12">
      <c r="A125" s="37"/>
      <c r="B125" s="37"/>
      <c r="C125" s="38"/>
      <c r="D125" s="39"/>
      <c r="E125" s="39"/>
      <c r="F125" s="39"/>
      <c r="G125" s="39"/>
      <c r="I125" s="6"/>
      <c r="K125" s="6"/>
    </row>
    <row r="126" spans="1:12">
      <c r="A126" s="37" t="s">
        <v>45</v>
      </c>
      <c r="B126" s="37" t="s">
        <v>44</v>
      </c>
      <c r="C126" s="38">
        <v>1</v>
      </c>
      <c r="D126" s="39">
        <v>500</v>
      </c>
      <c r="E126" s="39">
        <f t="shared" ref="E126:E130" si="7">+D126*C126</f>
        <v>500</v>
      </c>
      <c r="F126" s="39">
        <f>SUM(E126:E130)</f>
        <v>900</v>
      </c>
      <c r="G126" s="39"/>
      <c r="I126" s="6"/>
      <c r="K126" s="6"/>
    </row>
    <row r="127" spans="1:12">
      <c r="A127" s="37"/>
      <c r="B127" s="37" t="s">
        <v>17</v>
      </c>
      <c r="C127" s="38">
        <v>1</v>
      </c>
      <c r="D127" s="39">
        <v>0</v>
      </c>
      <c r="E127" s="39">
        <f t="shared" si="7"/>
        <v>0</v>
      </c>
      <c r="F127" s="39"/>
      <c r="G127" s="39"/>
      <c r="I127" s="6"/>
      <c r="K127" s="6"/>
    </row>
    <row r="128" spans="1:12">
      <c r="A128" s="37"/>
      <c r="B128" s="37"/>
      <c r="C128" s="38"/>
      <c r="D128" s="39"/>
      <c r="E128" s="39"/>
      <c r="F128" s="39"/>
      <c r="G128" s="39"/>
      <c r="I128" s="6"/>
      <c r="K128" s="6"/>
    </row>
    <row r="129" spans="1:13">
      <c r="A129" s="37" t="s">
        <v>55</v>
      </c>
      <c r="B129" s="37" t="s">
        <v>44</v>
      </c>
      <c r="C129" s="38">
        <v>1</v>
      </c>
      <c r="D129" s="39">
        <v>400</v>
      </c>
      <c r="E129" s="39">
        <f t="shared" si="7"/>
        <v>400</v>
      </c>
      <c r="F129" s="39"/>
      <c r="G129" s="39"/>
      <c r="I129" s="6"/>
      <c r="K129" s="6"/>
    </row>
    <row r="130" spans="1:13">
      <c r="A130" s="37"/>
      <c r="B130" s="37" t="s">
        <v>17</v>
      </c>
      <c r="C130" s="38">
        <v>1</v>
      </c>
      <c r="D130" s="39">
        <v>0</v>
      </c>
      <c r="E130" s="39">
        <f t="shared" si="7"/>
        <v>0</v>
      </c>
      <c r="F130" s="39"/>
      <c r="G130" s="39"/>
      <c r="I130" s="6"/>
      <c r="K130" s="6"/>
    </row>
    <row r="131" spans="1:13">
      <c r="A131" s="19"/>
      <c r="B131" s="19"/>
      <c r="C131" s="20"/>
      <c r="D131" s="21"/>
      <c r="E131" s="21"/>
      <c r="F131" s="21"/>
      <c r="G131" s="21"/>
      <c r="I131" s="6"/>
      <c r="K131" s="6"/>
    </row>
    <row r="132" spans="1:13">
      <c r="A132" s="25" t="s">
        <v>46</v>
      </c>
      <c r="B132" s="25" t="s">
        <v>47</v>
      </c>
      <c r="C132" s="26">
        <v>1</v>
      </c>
      <c r="D132" s="27">
        <v>300</v>
      </c>
      <c r="E132" s="27">
        <f>+D132*C132</f>
        <v>300</v>
      </c>
      <c r="F132" s="27">
        <f>SUM(E132:E134)</f>
        <v>2250</v>
      </c>
      <c r="G132" s="27">
        <f>SUM(F132:F134)</f>
        <v>2250</v>
      </c>
      <c r="I132" s="6"/>
      <c r="K132" s="6"/>
    </row>
    <row r="133" spans="1:13">
      <c r="A133" s="25"/>
      <c r="B133" s="25" t="s">
        <v>48</v>
      </c>
      <c r="C133" s="26">
        <v>1</v>
      </c>
      <c r="D133" s="27">
        <v>450</v>
      </c>
      <c r="E133" s="27">
        <f t="shared" ref="E133:E146" si="8">+D133*C133</f>
        <v>450</v>
      </c>
      <c r="F133" s="27"/>
      <c r="G133" s="27"/>
      <c r="I133" s="6"/>
      <c r="L133" s="6"/>
    </row>
    <row r="134" spans="1:13">
      <c r="A134" s="25"/>
      <c r="B134" s="25" t="s">
        <v>49</v>
      </c>
      <c r="C134" s="26">
        <v>1</v>
      </c>
      <c r="D134" s="27">
        <v>1500</v>
      </c>
      <c r="E134" s="27">
        <f t="shared" si="8"/>
        <v>1500</v>
      </c>
      <c r="F134" s="27"/>
      <c r="G134" s="27"/>
      <c r="I134" s="6"/>
      <c r="K134" s="6"/>
    </row>
    <row r="135" spans="1:13">
      <c r="A135" s="19"/>
      <c r="B135" s="19"/>
      <c r="C135" s="20"/>
      <c r="D135" s="21"/>
      <c r="E135" s="21"/>
      <c r="F135" s="21"/>
      <c r="G135" s="21"/>
      <c r="I135" s="6"/>
      <c r="L135" s="6"/>
    </row>
    <row r="136" spans="1:13">
      <c r="A136" s="43" t="s">
        <v>50</v>
      </c>
      <c r="B136" s="43" t="s">
        <v>51</v>
      </c>
      <c r="C136" s="44">
        <v>1</v>
      </c>
      <c r="D136" s="45">
        <v>150</v>
      </c>
      <c r="E136" s="45">
        <f t="shared" si="8"/>
        <v>150</v>
      </c>
      <c r="F136" s="45">
        <f>SUM(E136:E138)</f>
        <v>400</v>
      </c>
      <c r="G136" s="45">
        <f>SUM(F136:F138)</f>
        <v>400</v>
      </c>
      <c r="I136" s="6"/>
      <c r="L136" s="6"/>
    </row>
    <row r="137" spans="1:13">
      <c r="A137" s="43"/>
      <c r="B137" s="43" t="s">
        <v>52</v>
      </c>
      <c r="C137" s="44">
        <v>1</v>
      </c>
      <c r="D137" s="45">
        <v>50</v>
      </c>
      <c r="E137" s="45">
        <f t="shared" si="8"/>
        <v>50</v>
      </c>
      <c r="F137" s="45"/>
      <c r="G137" s="45"/>
      <c r="I137" s="6"/>
      <c r="L137" s="6"/>
    </row>
    <row r="138" spans="1:13">
      <c r="A138" s="43"/>
      <c r="B138" s="43" t="s">
        <v>53</v>
      </c>
      <c r="C138" s="44">
        <v>1</v>
      </c>
      <c r="D138" s="45">
        <v>200</v>
      </c>
      <c r="E138" s="45">
        <f t="shared" si="8"/>
        <v>200</v>
      </c>
      <c r="F138" s="45"/>
      <c r="G138" s="45"/>
      <c r="I138" s="6"/>
      <c r="M138" s="6"/>
    </row>
    <row r="139" spans="1:13">
      <c r="A139" s="19"/>
      <c r="B139" s="19"/>
      <c r="C139" s="20"/>
      <c r="D139" s="21"/>
      <c r="E139" s="21"/>
      <c r="F139" s="21"/>
      <c r="G139" s="21"/>
      <c r="I139" s="6"/>
      <c r="M139" s="6"/>
    </row>
    <row r="140" spans="1:13">
      <c r="A140" s="40" t="s">
        <v>2</v>
      </c>
      <c r="B140" s="40" t="s">
        <v>58</v>
      </c>
      <c r="C140" s="41">
        <v>1</v>
      </c>
      <c r="D140" s="42">
        <v>50</v>
      </c>
      <c r="E140" s="42">
        <f t="shared" si="8"/>
        <v>50</v>
      </c>
      <c r="F140" s="42">
        <f>SUM(E140:E141)</f>
        <v>50</v>
      </c>
      <c r="G140" s="42">
        <f>SUM(F140:F141)</f>
        <v>50</v>
      </c>
      <c r="I140" s="6"/>
      <c r="M140" s="6"/>
    </row>
    <row r="141" spans="1:13">
      <c r="A141" s="40"/>
      <c r="B141" s="40" t="s">
        <v>59</v>
      </c>
      <c r="C141" s="41">
        <v>0</v>
      </c>
      <c r="D141" s="42">
        <v>25</v>
      </c>
      <c r="E141" s="42">
        <f t="shared" si="8"/>
        <v>0</v>
      </c>
      <c r="F141" s="42"/>
      <c r="G141" s="42"/>
      <c r="I141" s="6"/>
      <c r="M141" s="6"/>
    </row>
    <row r="142" spans="1:13">
      <c r="A142" s="19"/>
      <c r="B142" s="19"/>
      <c r="C142" s="20"/>
      <c r="D142" s="21"/>
      <c r="E142" s="21"/>
      <c r="F142" s="21"/>
      <c r="G142" s="21"/>
      <c r="I142" s="6"/>
      <c r="L142" s="6"/>
    </row>
    <row r="143" spans="1:13">
      <c r="A143" s="19"/>
      <c r="B143" s="19"/>
      <c r="C143" s="20"/>
      <c r="D143" s="21"/>
      <c r="E143" s="21"/>
      <c r="F143" s="21"/>
      <c r="G143" s="21"/>
      <c r="I143" s="6"/>
      <c r="J143" s="6"/>
    </row>
    <row r="144" spans="1:13">
      <c r="A144" s="31" t="s">
        <v>1</v>
      </c>
      <c r="B144" s="31" t="s">
        <v>83</v>
      </c>
      <c r="C144" s="32">
        <v>15</v>
      </c>
      <c r="D144" s="33">
        <v>35</v>
      </c>
      <c r="E144" s="33">
        <f t="shared" si="8"/>
        <v>525</v>
      </c>
      <c r="F144" s="33">
        <f>SUM(E144:E146)</f>
        <v>1800</v>
      </c>
      <c r="G144" s="33">
        <f>SUM(F144:F146)</f>
        <v>1800</v>
      </c>
      <c r="I144" s="6"/>
      <c r="K144" s="6"/>
    </row>
    <row r="145" spans="1:7">
      <c r="A145" s="31"/>
      <c r="B145" s="31" t="s">
        <v>84</v>
      </c>
      <c r="C145" s="32">
        <v>55</v>
      </c>
      <c r="D145" s="33">
        <v>5</v>
      </c>
      <c r="E145" s="33">
        <f t="shared" si="8"/>
        <v>275</v>
      </c>
      <c r="F145" s="33"/>
      <c r="G145" s="33"/>
    </row>
    <row r="146" spans="1:7">
      <c r="A146" s="31"/>
      <c r="B146" s="31" t="s">
        <v>85</v>
      </c>
      <c r="C146" s="32">
        <v>10</v>
      </c>
      <c r="D146" s="33">
        <v>100</v>
      </c>
      <c r="E146" s="33">
        <f t="shared" si="8"/>
        <v>1000</v>
      </c>
      <c r="F146" s="33"/>
      <c r="G146" s="33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4" fitToHeight="3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Calc</vt:lpstr>
      <vt:lpstr>Income</vt:lpstr>
      <vt:lpstr>Expenses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Michelle</cp:lastModifiedBy>
  <cp:lastPrinted>2013-06-06T09:05:59Z</cp:lastPrinted>
  <dcterms:created xsi:type="dcterms:W3CDTF">2013-03-11T09:21:01Z</dcterms:created>
  <dcterms:modified xsi:type="dcterms:W3CDTF">2013-07-15T16:15:31Z</dcterms:modified>
</cp:coreProperties>
</file>